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E:\Research and Statistics Program\8. Chi square\"/>
    </mc:Choice>
  </mc:AlternateContent>
  <bookViews>
    <workbookView xWindow="0" yWindow="0" windowWidth="19200" windowHeight="7340" firstSheet="1" activeTab="1"/>
  </bookViews>
  <sheets>
    <sheet name="ChartDataSheet_" sheetId="7" state="hidden" r:id="rId1"/>
    <sheet name="คำชี้แจง" sheetId="18" r:id="rId2"/>
    <sheet name="Data" sheetId="19" r:id="rId3"/>
    <sheet name="Analysis" sheetId="17" state="veryHidden" r:id="rId4"/>
    <sheet name="Result" sheetId="20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9" l="1"/>
  <c r="L8" i="19"/>
  <c r="C7" i="17" l="1"/>
  <c r="G8" i="17" l="1"/>
  <c r="H8" i="17"/>
  <c r="I8" i="17"/>
  <c r="J8" i="17"/>
  <c r="K8" i="17"/>
  <c r="G7" i="17"/>
  <c r="H7" i="17"/>
  <c r="I7" i="17"/>
  <c r="J7" i="17"/>
  <c r="K7" i="17"/>
  <c r="I9" i="17" l="1"/>
  <c r="K9" i="17"/>
  <c r="G9" i="17"/>
  <c r="J9" i="17"/>
  <c r="H9" i="17"/>
  <c r="B7" i="17" l="1"/>
  <c r="D7" i="17"/>
  <c r="E7" i="17"/>
  <c r="F7" i="17"/>
  <c r="C8" i="17"/>
  <c r="D8" i="17"/>
  <c r="E8" i="17"/>
  <c r="F8" i="17"/>
  <c r="B8" i="17"/>
  <c r="B13" i="17" l="1"/>
  <c r="C3" i="20" s="1"/>
  <c r="D9" i="17"/>
  <c r="C9" i="17"/>
  <c r="E9" i="17"/>
  <c r="F9" i="17"/>
  <c r="B9" i="17"/>
  <c r="L8" i="17"/>
  <c r="L7" i="17"/>
  <c r="L9" i="17" l="1"/>
  <c r="B12" i="17" s="1"/>
  <c r="C2" i="20" s="1"/>
  <c r="B14" i="17" l="1"/>
  <c r="B15" i="17" s="1"/>
  <c r="C4" i="20" l="1"/>
  <c r="B6" i="20" s="1"/>
</calcChain>
</file>

<file path=xl/sharedStrings.xml><?xml version="1.0" encoding="utf-8"?>
<sst xmlns="http://schemas.openxmlformats.org/spreadsheetml/2006/main" count="56" uniqueCount="52">
  <si>
    <t>This worksheet contains values required for MegaStat charts.</t>
  </si>
  <si>
    <t>Boxplot  1/4/2564 23:42.16</t>
  </si>
  <si>
    <t>Dotplot  1/4/2564 23:42.16</t>
  </si>
  <si>
    <t>NormalPlot  1/4/2564 23:42.16</t>
  </si>
  <si>
    <t>พัฒนาโดย รศ.ดร.อนุวัติ คูณแก้ว  คณะครุศาสตร์ มหาวิทยาลัยราชภัฎเพชรบูรณ์</t>
  </si>
  <si>
    <t>Observed Frequencies</t>
  </si>
  <si>
    <t>df</t>
  </si>
  <si>
    <t>Chi square stat</t>
  </si>
  <si>
    <t>Row Variables</t>
  </si>
  <si>
    <t>Column Variable</t>
  </si>
  <si>
    <t>Row Totals</t>
  </si>
  <si>
    <t>Col 1</t>
  </si>
  <si>
    <t>Col 2</t>
  </si>
  <si>
    <t>Col 3</t>
  </si>
  <si>
    <t>Col 4</t>
  </si>
  <si>
    <t>Col 5</t>
  </si>
  <si>
    <t>(O-E)^2/E</t>
  </si>
  <si>
    <t>ค่า Chi square</t>
  </si>
  <si>
    <t>Sig. 2 tailed</t>
  </si>
  <si>
    <t xml:space="preserve">วิธีใช้ </t>
  </si>
  <si>
    <t>ผลลัพธ์ (Result)</t>
  </si>
  <si>
    <t>1. คลิกที่ชีท (Sheet) "Result" (ผลลัพธ์)</t>
  </si>
  <si>
    <t>โปรแกรมการทดสอบความสัมพันธ์ระหว่างตัวแปร โดยใช้ Chi-square test of association</t>
  </si>
  <si>
    <t>พัฒนาโดย รศ.ดร.อนุวัติ คูณแก้ว    คณะครุศาสตร์    มหาวิทยาลัยราชภัฎเพชรบูรณ์</t>
  </si>
  <si>
    <t>คอลัมน์ 1</t>
  </si>
  <si>
    <t>คอลัมน์ 2</t>
  </si>
  <si>
    <t>คอลัมน์ 3</t>
  </si>
  <si>
    <t>คอลัมน์ 4</t>
  </si>
  <si>
    <t>คอลัมน์ 5</t>
  </si>
  <si>
    <t>รวม</t>
  </si>
  <si>
    <t>แถว/คอลัมน์</t>
  </si>
  <si>
    <t>คอลัมน์ 6</t>
  </si>
  <si>
    <t>คอลัมน์ 7</t>
  </si>
  <si>
    <t>คอลัมน์ 8</t>
  </si>
  <si>
    <t>คอลัมน์ 9</t>
  </si>
  <si>
    <t>คอลัมน์ 10</t>
  </si>
  <si>
    <t>Col 6</t>
  </si>
  <si>
    <t>Col 7</t>
  </si>
  <si>
    <t>Col 8</t>
  </si>
  <si>
    <t>Col 9</t>
  </si>
  <si>
    <t>Col 10</t>
  </si>
  <si>
    <t>คำชี้แจง  คีย์จำนวนแถว (Rows) คอลัมน์ (Columns)  ระดับนัยสำคัญ (Significance) และข้อมูลในตาราง (จำนวนแถว และ คอลัมน์ ไม่เกิน 10 x 10)</t>
  </si>
  <si>
    <t>สรุป</t>
  </si>
  <si>
    <t>p-value</t>
  </si>
  <si>
    <t>โปรแกรมการทดสอบความสัมพันธ์ระหว่างตัวแปร โดยใช้ Chi-Square Goodness of Fit Test</t>
  </si>
  <si>
    <t>ความถี่ที่สังเกตได้ (O)</t>
  </si>
  <si>
    <t>ความถี่ที่คาดหวัง ( E )</t>
  </si>
  <si>
    <t>2. จำนวนคอลัมน์ ไม่เกิน 10 คอลัมน์</t>
  </si>
  <si>
    <t>2. ผลลัพธ์จะนำเสนอค่าไคสแควร์ (Chi-square)   df   ระดับนัยสำคัญ  และสรุปผล</t>
  </si>
  <si>
    <t>ความถี่ที่คาดหวัง (E)</t>
  </si>
  <si>
    <t>คำชี้แจง  คีย์ข้อมูล 1. ความถี่ที่สังเกตได้ (O)  2. ความถี่ที่คาดหวัง (E)  (ไม่ต้องคีย์ผลรวมเพราะโปรแกรมจะคำนวณอัตโนมัติ) (ไม่เกิน 10 คอลัมน์)</t>
  </si>
  <si>
    <t xml:space="preserve">1. คลิกที่ชีท (Sheet) "Data"  ความถี่ที่สังเกตได้ (O) และ ความถี่ที่คาดหวัง (E) (ไม่ต้องคีย์ผลรวมเพราะโปรแกรมจะคำนวณอัตโนมัติ)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</si>
</sst>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##0.000;\-##0.000;_);_(@_)"/>
    <numFmt numFmtId="166" formatCode="##0;\-##0;_);_(@_)"/>
    <numFmt numFmtId="167" formatCode="##0.00000;\-##0.00000;_);_(@_)"/>
    <numFmt numFmtId="168" formatCode="0.00000"/>
    <numFmt numFmtId="169" formatCode="0.000_ ;\-0.000\ "/>
  </numFmts>
  <fonts count="9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 applyProtection="1">
      <protection hidden="1"/>
    </xf>
    <xf numFmtId="0" fontId="7" fillId="6" borderId="3" xfId="0" applyFont="1" applyFill="1" applyBorder="1" applyAlignment="1" applyProtection="1">
      <protection hidden="1"/>
    </xf>
    <xf numFmtId="0" fontId="7" fillId="6" borderId="4" xfId="0" applyFont="1" applyFill="1" applyBorder="1" applyAlignment="1" applyProtection="1">
      <protection hidden="1"/>
    </xf>
    <xf numFmtId="0" fontId="7" fillId="6" borderId="5" xfId="0" applyFont="1" applyFill="1" applyBorder="1" applyAlignment="1" applyProtection="1">
      <protection hidden="1"/>
    </xf>
    <xf numFmtId="0" fontId="0" fillId="0" borderId="0" xfId="0" applyProtection="1">
      <protection hidden="1"/>
    </xf>
    <xf numFmtId="0" fontId="0" fillId="6" borderId="6" xfId="0" applyFill="1" applyBorder="1" applyProtection="1">
      <protection hidden="1"/>
    </xf>
    <xf numFmtId="0" fontId="6" fillId="6" borderId="7" xfId="0" applyFont="1" applyFill="1" applyBorder="1" applyAlignment="1" applyProtection="1">
      <alignment vertical="center"/>
      <protection hidden="1"/>
    </xf>
    <xf numFmtId="0" fontId="6" fillId="6" borderId="8" xfId="0" applyFont="1" applyFill="1" applyBorder="1" applyAlignment="1" applyProtection="1">
      <alignment vertical="center"/>
      <protection hidden="1"/>
    </xf>
    <xf numFmtId="0" fontId="1" fillId="4" borderId="3" xfId="0" applyFont="1" applyFill="1" applyBorder="1" applyProtection="1">
      <protection hidden="1"/>
    </xf>
    <xf numFmtId="0" fontId="0" fillId="2" borderId="4" xfId="0" applyFont="1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9" xfId="0" applyFont="1" applyFill="1" applyBorder="1" applyProtection="1">
      <protection hidden="1"/>
    </xf>
    <xf numFmtId="0" fontId="0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0" fillId="2" borderId="6" xfId="0" applyFont="1" applyFill="1" applyBorder="1" applyProtection="1">
      <protection hidden="1"/>
    </xf>
    <xf numFmtId="0" fontId="0" fillId="2" borderId="7" xfId="0" applyFont="1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6" fillId="4" borderId="3" xfId="0" applyFont="1" applyFill="1" applyBorder="1" applyProtection="1">
      <protection hidden="1"/>
    </xf>
    <xf numFmtId="0" fontId="6" fillId="4" borderId="4" xfId="0" applyFont="1" applyFill="1" applyBorder="1" applyProtection="1">
      <protection hidden="1"/>
    </xf>
    <xf numFmtId="0" fontId="0" fillId="2" borderId="9" xfId="0" applyFill="1" applyBorder="1" applyAlignment="1" applyProtection="1">
      <alignment vertical="center"/>
      <protection hidden="1"/>
    </xf>
    <xf numFmtId="0" fontId="0" fillId="2" borderId="6" xfId="0" applyFill="1" applyBorder="1" applyProtection="1">
      <protection hidden="1"/>
    </xf>
    <xf numFmtId="0" fontId="0" fillId="6" borderId="3" xfId="0" applyFill="1" applyBorder="1" applyProtection="1">
      <protection hidden="1"/>
    </xf>
    <xf numFmtId="0" fontId="0" fillId="6" borderId="4" xfId="0" applyFill="1" applyBorder="1" applyProtection="1">
      <protection hidden="1"/>
    </xf>
    <xf numFmtId="0" fontId="0" fillId="6" borderId="7" xfId="0" applyFill="1" applyBorder="1" applyProtection="1">
      <protection hidden="1"/>
    </xf>
    <xf numFmtId="0" fontId="6" fillId="2" borderId="0" xfId="0" applyFont="1" applyFill="1" applyBorder="1" applyAlignment="1" applyProtection="1">
      <alignment horizontal="left" vertical="center"/>
      <protection hidden="1"/>
    </xf>
    <xf numFmtId="0" fontId="1" fillId="7" borderId="11" xfId="0" applyFont="1" applyFill="1" applyBorder="1" applyAlignment="1" applyProtection="1">
      <alignment horizontal="left" vertical="center"/>
      <protection hidden="1"/>
    </xf>
    <xf numFmtId="0" fontId="1" fillId="7" borderId="12" xfId="0" applyFont="1" applyFill="1" applyBorder="1" applyAlignment="1" applyProtection="1">
      <alignment horizontal="left" vertical="center"/>
      <protection hidden="1"/>
    </xf>
    <xf numFmtId="0" fontId="1" fillId="7" borderId="13" xfId="0" applyFont="1" applyFill="1" applyBorder="1" applyAlignment="1" applyProtection="1">
      <alignment horizontal="left" vertical="center"/>
      <protection hidden="1"/>
    </xf>
    <xf numFmtId="0" fontId="1" fillId="2" borderId="0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1" fillId="5" borderId="1" xfId="0" applyFont="1" applyFill="1" applyBorder="1" applyProtection="1"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/>
      <protection hidden="1"/>
    </xf>
    <xf numFmtId="0" fontId="0" fillId="2" borderId="0" xfId="0" quotePrefix="1" applyFill="1" applyProtection="1">
      <protection hidden="1"/>
    </xf>
    <xf numFmtId="0" fontId="0" fillId="2" borderId="1" xfId="0" applyFill="1" applyBorder="1" applyProtection="1">
      <protection hidden="1"/>
    </xf>
    <xf numFmtId="166" fontId="8" fillId="2" borderId="1" xfId="0" applyNumberFormat="1" applyFont="1" applyFill="1" applyBorder="1" applyAlignment="1" applyProtection="1">
      <alignment horizontal="right"/>
      <protection hidden="1"/>
    </xf>
    <xf numFmtId="0" fontId="0" fillId="0" borderId="1" xfId="0" applyBorder="1" applyProtection="1">
      <protection locked="0"/>
    </xf>
    <xf numFmtId="0" fontId="5" fillId="2" borderId="1" xfId="0" applyFont="1" applyFill="1" applyBorder="1" applyAlignment="1" applyProtection="1">
      <protection hidden="1"/>
    </xf>
    <xf numFmtId="0" fontId="6" fillId="2" borderId="1" xfId="0" applyFont="1" applyFill="1" applyBorder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0" fillId="3" borderId="2" xfId="0" applyFill="1" applyBorder="1" applyProtection="1"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166" fontId="0" fillId="2" borderId="13" xfId="0" applyNumberFormat="1" applyFill="1" applyBorder="1" applyProtection="1">
      <protection hidden="1"/>
    </xf>
    <xf numFmtId="169" fontId="0" fillId="2" borderId="1" xfId="0" applyNumberFormat="1" applyFill="1" applyBorder="1" applyProtection="1">
      <protection hidden="1"/>
    </xf>
    <xf numFmtId="165" fontId="0" fillId="2" borderId="1" xfId="0" applyNumberFormat="1" applyFill="1" applyBorder="1" applyProtection="1">
      <protection hidden="1"/>
    </xf>
    <xf numFmtId="164" fontId="0" fillId="2" borderId="0" xfId="0" applyNumberFormat="1" applyFill="1" applyBorder="1" applyProtection="1">
      <protection hidden="1"/>
    </xf>
    <xf numFmtId="167" fontId="0" fillId="2" borderId="0" xfId="0" applyNumberFormat="1" applyFill="1" applyBorder="1" applyProtection="1">
      <protection hidden="1"/>
    </xf>
    <xf numFmtId="0" fontId="0" fillId="2" borderId="0" xfId="0" applyFill="1" applyBorder="1" applyAlignment="1" applyProtection="1">
      <protection hidden="1"/>
    </xf>
    <xf numFmtId="164" fontId="0" fillId="0" borderId="1" xfId="0" applyNumberFormat="1" applyBorder="1" applyProtection="1">
      <protection hidden="1"/>
    </xf>
    <xf numFmtId="168" fontId="0" fillId="2" borderId="0" xfId="0" applyNumberFormat="1" applyFill="1" applyBorder="1" applyProtection="1">
      <protection hidden="1"/>
    </xf>
    <xf numFmtId="0" fontId="6" fillId="2" borderId="1" xfId="0" applyFont="1" applyFill="1" applyBorder="1" applyProtection="1">
      <protection hidden="1"/>
    </xf>
    <xf numFmtId="164" fontId="6" fillId="2" borderId="1" xfId="0" applyNumberFormat="1" applyFont="1" applyFill="1" applyBorder="1" applyProtection="1">
      <protection hidden="1"/>
    </xf>
    <xf numFmtId="1" fontId="6" fillId="2" borderId="1" xfId="0" applyNumberFormat="1" applyFont="1" applyFill="1" applyBorder="1" applyProtection="1">
      <protection hidden="1"/>
    </xf>
    <xf numFmtId="0" fontId="1" fillId="4" borderId="11" xfId="0" applyFont="1" applyFill="1" applyBorder="1" applyProtection="1">
      <protection hidden="1"/>
    </xf>
    <xf numFmtId="0" fontId="0" fillId="4" borderId="12" xfId="0" applyFill="1" applyBorder="1" applyProtection="1">
      <protection hidden="1"/>
    </xf>
    <xf numFmtId="0" fontId="0" fillId="4" borderId="13" xfId="0" applyFill="1" applyBorder="1" applyProtection="1">
      <protection hidden="1"/>
    </xf>
  </cellXfs>
  <cellStyles count="4">
    <cellStyle name="Normal 2" xfId="1"/>
    <cellStyle name="ปกติ" xfId="0" builtinId="0"/>
    <cellStyle name="ปกติ 2" xfId="2"/>
    <cellStyle name="เปอร์เซ็นต์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58"/>
  <sheetViews>
    <sheetView workbookViewId="0">
      <selection activeCell="B42" sqref="B42"/>
    </sheetView>
  </sheetViews>
  <sheetFormatPr defaultRowHeight="14.5"/>
  <sheetData>
    <row r="1" spans="1:2">
      <c r="A1" t="s">
        <v>0</v>
      </c>
    </row>
    <row r="3" spans="1:2">
      <c r="A3" t="s">
        <v>1</v>
      </c>
    </row>
    <row r="4" spans="1:2">
      <c r="A4">
        <v>2</v>
      </c>
      <c r="B4">
        <v>6</v>
      </c>
    </row>
    <row r="5" spans="1:2">
      <c r="A5">
        <v>2</v>
      </c>
      <c r="B5">
        <v>7</v>
      </c>
    </row>
    <row r="6" spans="1:2">
      <c r="A6">
        <v>3</v>
      </c>
      <c r="B6">
        <v>7</v>
      </c>
    </row>
    <row r="7" spans="1:2">
      <c r="A7">
        <v>3</v>
      </c>
      <c r="B7">
        <v>8</v>
      </c>
    </row>
    <row r="8" spans="1:2">
      <c r="A8">
        <v>1</v>
      </c>
      <c r="B8">
        <v>8</v>
      </c>
    </row>
    <row r="9" spans="1:2">
      <c r="A9">
        <v>3</v>
      </c>
      <c r="B9">
        <v>8</v>
      </c>
    </row>
    <row r="10" spans="1:2">
      <c r="A10">
        <v>3</v>
      </c>
      <c r="B10">
        <v>8</v>
      </c>
    </row>
    <row r="11" spans="1:2">
      <c r="A11">
        <v>2</v>
      </c>
      <c r="B11">
        <v>8</v>
      </c>
    </row>
    <row r="12" spans="1:2">
      <c r="A12">
        <v>2</v>
      </c>
      <c r="B12">
        <v>9</v>
      </c>
    </row>
    <row r="13" spans="1:2">
      <c r="A13">
        <v>2</v>
      </c>
      <c r="B13">
        <v>8</v>
      </c>
    </row>
    <row r="14" spans="1:2">
      <c r="A14">
        <v>1</v>
      </c>
      <c r="B14">
        <v>8</v>
      </c>
    </row>
    <row r="15" spans="1:2">
      <c r="A15">
        <v>1</v>
      </c>
      <c r="B15">
        <v>7</v>
      </c>
    </row>
    <row r="16" spans="1:2">
      <c r="A16">
        <v>2</v>
      </c>
      <c r="B16">
        <v>7</v>
      </c>
    </row>
    <row r="17" spans="1:2">
      <c r="A17">
        <v>1</v>
      </c>
      <c r="B17">
        <v>4</v>
      </c>
    </row>
    <row r="18" spans="1:2">
      <c r="A18">
        <v>3</v>
      </c>
      <c r="B18">
        <v>4</v>
      </c>
    </row>
    <row r="19" spans="1:2">
      <c r="A19">
        <v>1</v>
      </c>
      <c r="B19">
        <v>5.5</v>
      </c>
    </row>
    <row r="20" spans="1:2">
      <c r="A20">
        <v>3</v>
      </c>
      <c r="B20">
        <v>5.5</v>
      </c>
    </row>
    <row r="21" spans="1:2">
      <c r="A21">
        <v>1</v>
      </c>
      <c r="B21">
        <v>9.5</v>
      </c>
    </row>
    <row r="22" spans="1:2">
      <c r="A22">
        <v>3</v>
      </c>
      <c r="B22">
        <v>9.5</v>
      </c>
    </row>
    <row r="23" spans="1:2">
      <c r="A23">
        <v>1</v>
      </c>
      <c r="B23">
        <v>11</v>
      </c>
    </row>
    <row r="24" spans="1:2">
      <c r="A24">
        <v>3</v>
      </c>
      <c r="B24">
        <v>11</v>
      </c>
    </row>
    <row r="26" spans="1:2">
      <c r="A26" t="s">
        <v>2</v>
      </c>
    </row>
    <row r="27" spans="1:2">
      <c r="A27">
        <v>6</v>
      </c>
      <c r="B27">
        <v>1</v>
      </c>
    </row>
    <row r="28" spans="1:2">
      <c r="A28">
        <v>6</v>
      </c>
      <c r="B28">
        <v>2</v>
      </c>
    </row>
    <row r="29" spans="1:2">
      <c r="A29">
        <v>7</v>
      </c>
      <c r="B29">
        <v>1</v>
      </c>
    </row>
    <row r="30" spans="1:2">
      <c r="A30">
        <v>7</v>
      </c>
      <c r="B30">
        <v>2</v>
      </c>
    </row>
    <row r="31" spans="1:2">
      <c r="A31">
        <v>7</v>
      </c>
      <c r="B31">
        <v>3</v>
      </c>
    </row>
    <row r="32" spans="1:2">
      <c r="A32">
        <v>7</v>
      </c>
      <c r="B32">
        <v>4</v>
      </c>
    </row>
    <row r="33" spans="1:2">
      <c r="A33">
        <v>7</v>
      </c>
      <c r="B33">
        <v>5</v>
      </c>
    </row>
    <row r="34" spans="1:2">
      <c r="A34">
        <v>8</v>
      </c>
      <c r="B34">
        <v>1</v>
      </c>
    </row>
    <row r="35" spans="1:2">
      <c r="A35">
        <v>8</v>
      </c>
      <c r="B35">
        <v>2</v>
      </c>
    </row>
    <row r="36" spans="1:2">
      <c r="A36">
        <v>8</v>
      </c>
      <c r="B36">
        <v>3</v>
      </c>
    </row>
    <row r="37" spans="1:2">
      <c r="A37">
        <v>8</v>
      </c>
      <c r="B37">
        <v>4</v>
      </c>
    </row>
    <row r="38" spans="1:2">
      <c r="A38">
        <v>8</v>
      </c>
      <c r="B38">
        <v>5</v>
      </c>
    </row>
    <row r="39" spans="1:2">
      <c r="A39">
        <v>8</v>
      </c>
      <c r="B39">
        <v>6</v>
      </c>
    </row>
    <row r="40" spans="1:2">
      <c r="A40">
        <v>9</v>
      </c>
      <c r="B40">
        <v>1</v>
      </c>
    </row>
    <row r="41" spans="1:2">
      <c r="A41">
        <v>9</v>
      </c>
      <c r="B41">
        <v>2</v>
      </c>
    </row>
    <row r="43" spans="1:2">
      <c r="A43" t="s">
        <v>3</v>
      </c>
    </row>
    <row r="44" spans="1:2">
      <c r="A44">
        <v>6</v>
      </c>
      <c r="B44">
        <v>-1.5341205443525459</v>
      </c>
    </row>
    <row r="45" spans="1:2">
      <c r="A45">
        <v>6</v>
      </c>
      <c r="B45">
        <v>-1.1503493803760083</v>
      </c>
    </row>
    <row r="46" spans="1:2">
      <c r="A46">
        <v>7</v>
      </c>
      <c r="B46">
        <v>-0.88714655901887607</v>
      </c>
    </row>
    <row r="47" spans="1:2">
      <c r="A47">
        <v>7</v>
      </c>
      <c r="B47">
        <v>-0.67448975019608193</v>
      </c>
    </row>
    <row r="48" spans="1:2">
      <c r="A48">
        <v>7</v>
      </c>
      <c r="B48">
        <v>-0.48877641111466941</v>
      </c>
    </row>
    <row r="49" spans="1:2">
      <c r="A49">
        <v>7</v>
      </c>
      <c r="B49">
        <v>-0.3186393639643752</v>
      </c>
    </row>
    <row r="50" spans="1:2">
      <c r="A50">
        <v>7</v>
      </c>
      <c r="B50">
        <v>-0.1573106846101707</v>
      </c>
    </row>
    <row r="51" spans="1:2">
      <c r="A51">
        <v>8</v>
      </c>
      <c r="B51">
        <v>0</v>
      </c>
    </row>
    <row r="52" spans="1:2">
      <c r="A52">
        <v>8</v>
      </c>
      <c r="B52">
        <v>0.1573106846101707</v>
      </c>
    </row>
    <row r="53" spans="1:2">
      <c r="A53">
        <v>8</v>
      </c>
      <c r="B53">
        <v>0.3186393639643752</v>
      </c>
    </row>
    <row r="54" spans="1:2">
      <c r="A54">
        <v>8</v>
      </c>
      <c r="B54">
        <v>0.48877641111466941</v>
      </c>
    </row>
    <row r="55" spans="1:2">
      <c r="A55">
        <v>8</v>
      </c>
      <c r="B55">
        <v>0.67448975019608193</v>
      </c>
    </row>
    <row r="56" spans="1:2">
      <c r="A56">
        <v>8</v>
      </c>
      <c r="B56">
        <v>0.88714655901887607</v>
      </c>
    </row>
    <row r="57" spans="1:2">
      <c r="A57">
        <v>9</v>
      </c>
      <c r="B57">
        <v>1.1503493803760083</v>
      </c>
    </row>
    <row r="58" spans="1:2">
      <c r="A58">
        <v>9</v>
      </c>
      <c r="B58">
        <v>1.5341205443525465</v>
      </c>
    </row>
  </sheetData>
  <sortState ref="A44:A58">
    <sortCondition ref="A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83"/>
  <sheetViews>
    <sheetView tabSelected="1" workbookViewId="0">
      <selection sqref="A1:XFD1048576"/>
    </sheetView>
  </sheetViews>
  <sheetFormatPr defaultRowHeight="14.5"/>
  <cols>
    <col min="1" max="1" width="3.26953125" style="1" customWidth="1"/>
    <col min="2" max="10" width="8.7265625" style="5"/>
    <col min="11" max="11" width="10.54296875" style="5" customWidth="1"/>
    <col min="12" max="29" width="8.7265625" style="1"/>
    <col min="30" max="16384" width="8.7265625" style="5"/>
  </cols>
  <sheetData>
    <row r="1" spans="1:29" s="1" customFormat="1"/>
    <row r="2" spans="1:29" ht="18.5">
      <c r="B2" s="2" t="s">
        <v>44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29" ht="15.5">
      <c r="B3" s="6"/>
      <c r="C3" s="7" t="s">
        <v>23</v>
      </c>
      <c r="D3" s="7"/>
      <c r="E3" s="7"/>
      <c r="F3" s="7"/>
      <c r="G3" s="7"/>
      <c r="H3" s="7"/>
      <c r="I3" s="7"/>
      <c r="J3" s="7"/>
      <c r="K3" s="7"/>
      <c r="L3" s="7"/>
      <c r="M3" s="8"/>
    </row>
    <row r="4" spans="1:29" s="1" customFormat="1"/>
    <row r="5" spans="1:29">
      <c r="B5" s="9" t="s">
        <v>19</v>
      </c>
      <c r="C5" s="10"/>
      <c r="D5" s="10"/>
      <c r="E5" s="10"/>
      <c r="F5" s="10"/>
      <c r="G5" s="10"/>
      <c r="H5" s="10"/>
      <c r="I5" s="10"/>
      <c r="J5" s="10"/>
      <c r="K5" s="10"/>
      <c r="L5" s="11"/>
      <c r="M5" s="12"/>
    </row>
    <row r="6" spans="1:29">
      <c r="B6" s="13" t="s">
        <v>51</v>
      </c>
      <c r="C6" s="14"/>
      <c r="D6" s="14"/>
      <c r="E6" s="14"/>
      <c r="F6" s="14"/>
      <c r="G6" s="14"/>
      <c r="H6" s="14"/>
      <c r="I6" s="14"/>
      <c r="J6" s="14"/>
      <c r="K6" s="14"/>
      <c r="L6" s="15"/>
      <c r="M6" s="16"/>
    </row>
    <row r="7" spans="1:29">
      <c r="A7" s="5"/>
      <c r="B7" s="17" t="s">
        <v>47</v>
      </c>
      <c r="C7" s="18"/>
      <c r="D7" s="18"/>
      <c r="E7" s="18"/>
      <c r="F7" s="18"/>
      <c r="G7" s="18"/>
      <c r="H7" s="18"/>
      <c r="I7" s="18"/>
      <c r="J7" s="18"/>
      <c r="K7" s="18"/>
      <c r="L7" s="19"/>
      <c r="M7" s="20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>
      <c r="A8" s="5"/>
      <c r="B8" s="1"/>
      <c r="C8" s="1"/>
      <c r="D8" s="1"/>
      <c r="E8" s="1"/>
      <c r="F8" s="1"/>
      <c r="G8" s="1"/>
      <c r="H8" s="1"/>
      <c r="I8" s="1"/>
      <c r="J8" s="1"/>
      <c r="K8" s="1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15.5">
      <c r="A9" s="5"/>
      <c r="B9" s="21" t="s">
        <v>20</v>
      </c>
      <c r="C9" s="22"/>
      <c r="D9" s="11"/>
      <c r="E9" s="11"/>
      <c r="F9" s="11"/>
      <c r="G9" s="11"/>
      <c r="H9" s="11"/>
      <c r="I9" s="11"/>
      <c r="J9" s="11"/>
      <c r="K9" s="11"/>
      <c r="L9" s="11"/>
      <c r="M9" s="12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>
      <c r="A10" s="5"/>
      <c r="B10" s="23" t="s">
        <v>21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6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>
      <c r="A11" s="5"/>
      <c r="B11" s="24" t="s">
        <v>48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20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s="1" customFormat="1"/>
    <row r="13" spans="1:29" s="1" customFormat="1"/>
    <row r="14" spans="1:29" s="1" customFormat="1"/>
    <row r="15" spans="1:29" s="1" customFormat="1"/>
    <row r="16" spans="1:29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</sheetData>
  <sheetProtection algorithmName="SHA-512" hashValue="fkBVIykHhrjZYh8ERJVHK/FbRnf3VDsbl8bHxLLQAsDEC+/h2AShdKO9nS9Nbbbgvu+qlPTwy5vXKQX0s4mneQ==" saltValue="eIAZppBE8Tl9joY0GBQwN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J25"/>
  <sheetViews>
    <sheetView workbookViewId="0">
      <selection activeCell="E8" sqref="E8"/>
    </sheetView>
  </sheetViews>
  <sheetFormatPr defaultColWidth="8.453125" defaultRowHeight="14.5"/>
  <cols>
    <col min="1" max="1" width="21" style="15" customWidth="1"/>
    <col min="2" max="12" width="10.6328125" style="15" customWidth="1"/>
    <col min="13" max="13" width="8.453125" style="1"/>
    <col min="14" max="14" width="10.08984375" style="1" bestFit="1" customWidth="1"/>
    <col min="15" max="36" width="8.453125" style="1"/>
    <col min="37" max="16384" width="8.453125" style="5"/>
  </cols>
  <sheetData>
    <row r="1" spans="1:13" ht="18.5">
      <c r="A1" s="25"/>
      <c r="B1" s="3" t="s">
        <v>44</v>
      </c>
      <c r="C1" s="26"/>
      <c r="D1" s="3"/>
      <c r="E1" s="3"/>
      <c r="F1" s="3"/>
      <c r="G1" s="3"/>
      <c r="H1" s="3"/>
      <c r="I1" s="3"/>
      <c r="J1" s="3"/>
      <c r="K1" s="3"/>
      <c r="L1" s="4"/>
    </row>
    <row r="2" spans="1:13" ht="15.5">
      <c r="A2" s="6"/>
      <c r="B2" s="27"/>
      <c r="C2" s="7" t="s">
        <v>23</v>
      </c>
      <c r="D2" s="7"/>
      <c r="E2" s="7"/>
      <c r="F2" s="7"/>
      <c r="G2" s="7"/>
      <c r="H2" s="7"/>
      <c r="I2" s="7"/>
      <c r="J2" s="7"/>
      <c r="K2" s="7"/>
      <c r="L2" s="8"/>
    </row>
    <row r="3" spans="1:13" s="15" customFormat="1" ht="15.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3" ht="15" customHeight="1">
      <c r="A4" s="29" t="s">
        <v>50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1:13" ht="15" customHeight="1">
      <c r="A5" s="32"/>
      <c r="B5" s="33"/>
      <c r="C5" s="34"/>
    </row>
    <row r="6" spans="1:13" ht="15" customHeight="1">
      <c r="A6" s="35" t="s">
        <v>30</v>
      </c>
      <c r="B6" s="36" t="s">
        <v>24</v>
      </c>
      <c r="C6" s="36" t="s">
        <v>25</v>
      </c>
      <c r="D6" s="36" t="s">
        <v>26</v>
      </c>
      <c r="E6" s="36" t="s">
        <v>27</v>
      </c>
      <c r="F6" s="36" t="s">
        <v>28</v>
      </c>
      <c r="G6" s="36" t="s">
        <v>31</v>
      </c>
      <c r="H6" s="36" t="s">
        <v>32</v>
      </c>
      <c r="I6" s="36" t="s">
        <v>33</v>
      </c>
      <c r="J6" s="36" t="s">
        <v>34</v>
      </c>
      <c r="K6" s="36" t="s">
        <v>35</v>
      </c>
      <c r="L6" s="37" t="s">
        <v>29</v>
      </c>
      <c r="M6" s="38"/>
    </row>
    <row r="7" spans="1:13" ht="15" customHeight="1">
      <c r="A7" s="39" t="s">
        <v>45</v>
      </c>
      <c r="B7" s="41">
        <v>4</v>
      </c>
      <c r="C7" s="41">
        <v>14</v>
      </c>
      <c r="D7" s="41">
        <v>6</v>
      </c>
      <c r="E7" s="41"/>
      <c r="F7" s="41"/>
      <c r="G7" s="41"/>
      <c r="H7" s="41"/>
      <c r="I7" s="41"/>
      <c r="J7" s="41"/>
      <c r="K7" s="41"/>
      <c r="L7" s="40">
        <f>SUM(B7:K7)</f>
        <v>24</v>
      </c>
    </row>
    <row r="8" spans="1:13" ht="15" customHeight="1">
      <c r="A8" s="39" t="s">
        <v>49</v>
      </c>
      <c r="B8" s="41">
        <v>8</v>
      </c>
      <c r="C8" s="41">
        <v>8</v>
      </c>
      <c r="D8" s="41">
        <v>8</v>
      </c>
      <c r="E8" s="41"/>
      <c r="F8" s="41"/>
      <c r="G8" s="41"/>
      <c r="H8" s="41"/>
      <c r="I8" s="41"/>
      <c r="J8" s="41"/>
      <c r="K8" s="41"/>
      <c r="L8" s="40">
        <f>SUM(B8:K8)</f>
        <v>24</v>
      </c>
    </row>
    <row r="9" spans="1:13" ht="15" customHeight="1"/>
    <row r="10" spans="1:13" ht="15" customHeight="1"/>
    <row r="11" spans="1:13" ht="15" customHeight="1"/>
    <row r="12" spans="1:13" ht="15" customHeight="1"/>
    <row r="13" spans="1:13" ht="15" customHeight="1"/>
    <row r="14" spans="1:13" ht="15" customHeight="1"/>
    <row r="15" spans="1:13" ht="15" customHeight="1"/>
    <row r="16" spans="1:13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</sheetData>
  <sheetProtection algorithmName="SHA-512" hashValue="lzJVRqFurvkoyff1GJokoRcSNdcI/mRoK2Tb7p+BNruBrWyPjdjwZrNK4dL4SlTuOhVGnQ5HJcarsIJq5j4mqw==" saltValue="Yu/riGIWPNwN/wxjZoQzFA==" spinCount="100000" sheet="1" objects="1" scenarios="1"/>
  <mergeCells count="1">
    <mergeCell ref="A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L39"/>
  <sheetViews>
    <sheetView zoomScale="95" zoomScaleNormal="95" workbookViewId="0">
      <selection activeCell="C15" sqref="C15"/>
    </sheetView>
  </sheetViews>
  <sheetFormatPr defaultColWidth="8.453125" defaultRowHeight="14.5"/>
  <cols>
    <col min="1" max="1" width="21.453125" style="15" customWidth="1"/>
    <col min="2" max="11" width="10.6328125" style="15" customWidth="1"/>
    <col min="12" max="12" width="15.7265625" style="15" customWidth="1"/>
    <col min="13" max="13" width="10.6328125" style="15" customWidth="1"/>
    <col min="14" max="18" width="10.6328125" style="1" customWidth="1"/>
    <col min="19" max="38" width="8.453125" style="1"/>
    <col min="39" max="16384" width="8.453125" style="5"/>
  </cols>
  <sheetData>
    <row r="1" spans="1:15" ht="21">
      <c r="A1" s="42" t="s">
        <v>22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39"/>
      <c r="N1" s="15"/>
    </row>
    <row r="2" spans="1:15" ht="15.5">
      <c r="A2" s="43" t="s">
        <v>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15"/>
    </row>
    <row r="3" spans="1:15" ht="15" customHeight="1">
      <c r="A3" s="44" t="s">
        <v>41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</row>
    <row r="4" spans="1:15" ht="15" customHeight="1">
      <c r="A4" s="32"/>
      <c r="B4" s="33"/>
      <c r="C4" s="34"/>
    </row>
    <row r="5" spans="1:15" ht="15" customHeight="1">
      <c r="A5" s="46" t="s">
        <v>5</v>
      </c>
      <c r="B5" s="46" t="s">
        <v>9</v>
      </c>
      <c r="C5" s="46"/>
    </row>
    <row r="6" spans="1:15" ht="15" customHeight="1">
      <c r="A6" s="39" t="s">
        <v>8</v>
      </c>
      <c r="B6" s="47" t="s">
        <v>11</v>
      </c>
      <c r="C6" s="47" t="s">
        <v>12</v>
      </c>
      <c r="D6" s="47" t="s">
        <v>13</v>
      </c>
      <c r="E6" s="47" t="s">
        <v>14</v>
      </c>
      <c r="F6" s="47" t="s">
        <v>15</v>
      </c>
      <c r="G6" s="47" t="s">
        <v>36</v>
      </c>
      <c r="H6" s="47" t="s">
        <v>37</v>
      </c>
      <c r="I6" s="47" t="s">
        <v>38</v>
      </c>
      <c r="J6" s="47" t="s">
        <v>39</v>
      </c>
      <c r="K6" s="47" t="s">
        <v>40</v>
      </c>
      <c r="L6" s="39" t="s">
        <v>10</v>
      </c>
      <c r="O6" s="38"/>
    </row>
    <row r="7" spans="1:15" ht="15" customHeight="1">
      <c r="A7" s="39" t="s">
        <v>45</v>
      </c>
      <c r="B7" s="48">
        <f>IF(Data!B7="","", Data!B7)</f>
        <v>4</v>
      </c>
      <c r="C7" s="48">
        <f>IF(Data!C7="","", Data!C7)</f>
        <v>14</v>
      </c>
      <c r="D7" s="48">
        <f>IF(Data!D7="","", Data!D7)</f>
        <v>6</v>
      </c>
      <c r="E7" s="48" t="str">
        <f>IF(Data!E7="","", Data!E7)</f>
        <v/>
      </c>
      <c r="F7" s="48" t="str">
        <f>IF(Data!F7="","", Data!F7)</f>
        <v/>
      </c>
      <c r="G7" s="48" t="str">
        <f>IF(Data!G7="","", Data!G7)</f>
        <v/>
      </c>
      <c r="H7" s="48" t="str">
        <f>IF(Data!H7="","", Data!H7)</f>
        <v/>
      </c>
      <c r="I7" s="48" t="str">
        <f>IF(Data!I7="","", Data!I7)</f>
        <v/>
      </c>
      <c r="J7" s="48" t="str">
        <f>IF(Data!J7="","", Data!J7)</f>
        <v/>
      </c>
      <c r="K7" s="48" t="str">
        <f>IF(Data!K7="","", Data!K7)</f>
        <v/>
      </c>
      <c r="L7" s="49">
        <f>SUM(B7:K7)</f>
        <v>24</v>
      </c>
    </row>
    <row r="8" spans="1:15" ht="15" customHeight="1">
      <c r="A8" s="39" t="s">
        <v>46</v>
      </c>
      <c r="B8" s="48">
        <f>IF(Data!B8="","", Data!B8)</f>
        <v>8</v>
      </c>
      <c r="C8" s="48">
        <f>IF(Data!C8="","", Data!C8)</f>
        <v>8</v>
      </c>
      <c r="D8" s="48">
        <f>IF(Data!D8="","", Data!D8)</f>
        <v>8</v>
      </c>
      <c r="E8" s="48" t="str">
        <f>IF(Data!E8="","", Data!E8)</f>
        <v/>
      </c>
      <c r="F8" s="48" t="str">
        <f>IF(Data!F8="","", Data!F8)</f>
        <v/>
      </c>
      <c r="G8" s="48" t="str">
        <f>IF(Data!G8="","", Data!G8)</f>
        <v/>
      </c>
      <c r="H8" s="48" t="str">
        <f>IF(Data!H8="","", Data!H8)</f>
        <v/>
      </c>
      <c r="I8" s="48" t="str">
        <f>IF(Data!I8="","", Data!I8)</f>
        <v/>
      </c>
      <c r="J8" s="48" t="str">
        <f>IF(Data!J8="","", Data!J8)</f>
        <v/>
      </c>
      <c r="K8" s="48" t="str">
        <f>IF(Data!K8="","", Data!K8)</f>
        <v/>
      </c>
      <c r="L8" s="49">
        <f t="shared" ref="L8" si="0">SUM(B8:K8)</f>
        <v>24</v>
      </c>
    </row>
    <row r="9" spans="1:15" ht="15" customHeight="1">
      <c r="A9" s="39" t="s">
        <v>16</v>
      </c>
      <c r="B9" s="50">
        <f t="shared" ref="B9:F9" si="1">IFERROR((B7-B8)^2/B8,"")</f>
        <v>2</v>
      </c>
      <c r="C9" s="51">
        <f t="shared" si="1"/>
        <v>4.5</v>
      </c>
      <c r="D9" s="51">
        <f t="shared" si="1"/>
        <v>0.5</v>
      </c>
      <c r="E9" s="51" t="str">
        <f t="shared" si="1"/>
        <v/>
      </c>
      <c r="F9" s="51" t="str">
        <f t="shared" si="1"/>
        <v/>
      </c>
      <c r="G9" s="51" t="str">
        <f>IFERROR((G7-G8)^2/G8,"")</f>
        <v/>
      </c>
      <c r="H9" s="51" t="str">
        <f t="shared" ref="H9:K9" si="2">IFERROR((H7-H8)^2/H8,"")</f>
        <v/>
      </c>
      <c r="I9" s="51" t="str">
        <f t="shared" si="2"/>
        <v/>
      </c>
      <c r="J9" s="51" t="str">
        <f t="shared" si="2"/>
        <v/>
      </c>
      <c r="K9" s="51" t="str">
        <f t="shared" si="2"/>
        <v/>
      </c>
      <c r="L9" s="51">
        <f>SUM(B9:K9)</f>
        <v>7</v>
      </c>
      <c r="M9" s="52"/>
    </row>
    <row r="10" spans="1:15" ht="15" customHeight="1">
      <c r="L10" s="52"/>
      <c r="M10" s="52"/>
    </row>
    <row r="11" spans="1:15" ht="15" customHeight="1">
      <c r="A11" s="5"/>
      <c r="B11" s="5"/>
      <c r="C11" s="5"/>
      <c r="L11" s="33"/>
      <c r="M11" s="52"/>
    </row>
    <row r="12" spans="1:15" ht="15" customHeight="1">
      <c r="A12" s="39" t="s">
        <v>7</v>
      </c>
      <c r="B12" s="51">
        <f>L9</f>
        <v>7</v>
      </c>
      <c r="C12" s="53"/>
      <c r="D12" s="54"/>
      <c r="L12" s="52"/>
      <c r="M12" s="33"/>
    </row>
    <row r="13" spans="1:15" ht="15" customHeight="1">
      <c r="A13" s="39" t="s">
        <v>6</v>
      </c>
      <c r="B13" s="39">
        <f>IF(B7="","",(COUNTA(B6:K6) - COUNTBLANK(B7:K7))-1)</f>
        <v>2</v>
      </c>
      <c r="C13" s="53"/>
      <c r="D13" s="54"/>
      <c r="L13" s="52"/>
      <c r="M13" s="33"/>
    </row>
    <row r="14" spans="1:15" ht="15" customHeight="1">
      <c r="A14" s="39" t="s">
        <v>43</v>
      </c>
      <c r="B14" s="55">
        <f>IFERROR(_xlfn.CHISQ.DIST.RT(B12,B13),"")</f>
        <v>3.0197383422318501E-2</v>
      </c>
      <c r="C14" s="56"/>
      <c r="D14" s="54"/>
      <c r="L14" s="52"/>
      <c r="M14" s="52"/>
    </row>
    <row r="15" spans="1:15" ht="15" customHeight="1">
      <c r="A15" s="15" t="s">
        <v>42</v>
      </c>
      <c r="B15" s="5" t="str">
        <f>IF(B14="","",IF(B14&lt;=0.01,"เป็นไปตามที่คาดหวังไว้อย่างมีนัยสำคัญทางสถิติที่ระดับ 0.01",IF(B14&lt;=0.05,"เป็นไปตามที่คาดหวังไว้อย่างมีนัยสำคัญทางสถิติที่ระดับ 0.05","ไม่เป็นไปตามที่คาดหวังไว้อย่างมีนัยสำคัญทางสถิติ")))</f>
        <v>เป็นไปตามที่คาดหวังไว้อย่างมีนัยสำคัญทางสถิติที่ระดับ 0.05</v>
      </c>
      <c r="C15" s="56"/>
      <c r="D15" s="54"/>
      <c r="L15" s="52"/>
      <c r="M15" s="52"/>
    </row>
    <row r="16" spans="1:15" ht="15" customHeight="1">
      <c r="C16" s="34"/>
      <c r="D16" s="34"/>
      <c r="L16" s="52"/>
      <c r="M16" s="52"/>
    </row>
    <row r="17" spans="12:13" ht="15" customHeight="1">
      <c r="L17" s="52"/>
      <c r="M17" s="52"/>
    </row>
    <row r="18" spans="12:13" ht="15" customHeight="1"/>
    <row r="19" spans="12:13" ht="15" customHeight="1"/>
    <row r="20" spans="12:13" ht="15" customHeight="1"/>
    <row r="21" spans="12:13" ht="15" customHeight="1"/>
    <row r="22" spans="12:13" ht="15" customHeight="1"/>
    <row r="23" spans="12:13" ht="15" customHeight="1"/>
    <row r="24" spans="12:13" ht="15" customHeight="1"/>
    <row r="25" spans="12:13" ht="15" customHeight="1"/>
    <row r="26" spans="12:13" ht="15" customHeight="1"/>
    <row r="27" spans="12:13" ht="15" customHeight="1"/>
    <row r="28" spans="12:13" ht="15" customHeight="1"/>
    <row r="29" spans="12:13" ht="15" customHeight="1"/>
    <row r="30" spans="12:13" ht="15" customHeight="1"/>
    <row r="31" spans="12:13" ht="15" customHeight="1"/>
    <row r="32" spans="12:13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</sheetData>
  <sheetProtection algorithmName="SHA-512" hashValue="eduL97MgeQ9m97hid9gAyhXUHC58qRBsA71fdv7ghBm+Vgt44Sk6mRagMM5uuaR3ohq7Z+/i7Ti/QSytLLiUcg==" saltValue="qGcXyvUcaloJN+W1WkqaqQ==" spinCount="100000" sheet="1" objects="1" scenarios="1"/>
  <mergeCells count="1">
    <mergeCell ref="A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H45"/>
  <sheetViews>
    <sheetView zoomScale="116" zoomScaleNormal="116" workbookViewId="0">
      <selection sqref="A1:XFD1048576"/>
    </sheetView>
  </sheetViews>
  <sheetFormatPr defaultRowHeight="14.5"/>
  <cols>
    <col min="1" max="1" width="2.90625" style="1" customWidth="1"/>
    <col min="2" max="2" width="23.26953125" style="5" customWidth="1"/>
    <col min="3" max="3" width="9.90625" style="5" customWidth="1"/>
    <col min="4" max="8" width="8.7265625" style="5"/>
    <col min="9" max="9" width="4.90625" style="5" customWidth="1"/>
    <col min="10" max="10" width="9.81640625" style="1" customWidth="1"/>
    <col min="11" max="34" width="8.7265625" style="1"/>
    <col min="35" max="16384" width="8.7265625" style="5"/>
  </cols>
  <sheetData>
    <row r="1" spans="2:10" s="1" customFormat="1" ht="8.5" customHeight="1"/>
    <row r="2" spans="2:10" ht="15.5">
      <c r="B2" s="57" t="s">
        <v>17</v>
      </c>
      <c r="C2" s="58">
        <f>IF(Analysis!B7="","",Analysis!B12)</f>
        <v>7</v>
      </c>
      <c r="D2" s="1"/>
      <c r="E2" s="1"/>
      <c r="F2" s="1"/>
      <c r="G2" s="1"/>
      <c r="H2" s="1"/>
      <c r="I2" s="1"/>
    </row>
    <row r="3" spans="2:10" ht="15.5">
      <c r="B3" s="57" t="s">
        <v>6</v>
      </c>
      <c r="C3" s="59">
        <f>IFERROR(Analysis!B13,"")</f>
        <v>2</v>
      </c>
      <c r="D3" s="1"/>
      <c r="E3" s="1"/>
      <c r="F3" s="1"/>
      <c r="G3" s="1"/>
      <c r="H3" s="1"/>
      <c r="I3" s="1"/>
    </row>
    <row r="4" spans="2:10" ht="15.5">
      <c r="B4" s="57" t="s">
        <v>18</v>
      </c>
      <c r="C4" s="58">
        <f>IFERROR(Analysis!B14,"")</f>
        <v>3.0197383422318501E-2</v>
      </c>
      <c r="D4" s="1"/>
      <c r="E4" s="1"/>
      <c r="F4" s="1"/>
      <c r="G4" s="1"/>
      <c r="H4" s="1"/>
      <c r="I4" s="1"/>
    </row>
    <row r="5" spans="2:10" s="15" customFormat="1"/>
    <row r="6" spans="2:10">
      <c r="B6" s="60" t="str">
        <f>IF(C2="","",IF(C4&lt;=0.01,"สรุป : ค่าสังเกต (O) มีความแตกต่างทางสถิติ กับค่าคาดหวัง (E) อย่างมีนัยสำคัญทางสถิติที่ระดับ 0.01",IF(C4&lt;=0.05,"สรุป : ค่าสังเกต (O) มีความแตกต่างทางสถิติ กับ ค่าคาดหวัง (E) อย่างมีนัยสำคัญทางสถิติที่ระดับ 0.05","สรุป : ค่าสังเกต (O) ไม่มีความแตกต่างทางสถิติ กับ ค่าคาดหวัง (E)")))</f>
        <v>สรุป : ค่าสังเกต (O) มีความแตกต่างทางสถิติ กับ ค่าคาดหวัง (E) อย่างมีนัยสำคัญทางสถิติที่ระดับ 0.05</v>
      </c>
      <c r="C6" s="61"/>
      <c r="D6" s="61"/>
      <c r="E6" s="61"/>
      <c r="F6" s="61"/>
      <c r="G6" s="61"/>
      <c r="H6" s="61"/>
      <c r="I6" s="61"/>
      <c r="J6" s="62"/>
    </row>
    <row r="7" spans="2:10" s="1" customFormat="1">
      <c r="C7" s="15"/>
    </row>
    <row r="8" spans="2:10" s="1" customFormat="1">
      <c r="B8" s="15"/>
      <c r="C8" s="15"/>
    </row>
    <row r="9" spans="2:10" s="1" customFormat="1"/>
    <row r="10" spans="2:10" s="1" customFormat="1"/>
    <row r="11" spans="2:10" s="1" customFormat="1"/>
    <row r="12" spans="2:10" s="1" customFormat="1"/>
    <row r="13" spans="2:10" s="1" customFormat="1"/>
    <row r="14" spans="2:10" s="1" customFormat="1">
      <c r="G14" s="38"/>
    </row>
    <row r="15" spans="2:10" s="1" customFormat="1"/>
    <row r="16" spans="2:10" s="1" customFormat="1">
      <c r="C16" s="38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</sheetData>
  <sheetProtection algorithmName="SHA-512" hashValue="2vyiXnvE5+S7N/4vmDxlShvtGw+RI0e+EXs0eFArMfIqZMykbAYxlBCipr9khiUqWsr+3moURpAesmiSRRW3cw==" saltValue="TuHTydT5LmmudsE6XpIpn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ChartDataSheet_</vt:lpstr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dcterms:created xsi:type="dcterms:W3CDTF">2020-12-24T13:18:27Z</dcterms:created>
  <dcterms:modified xsi:type="dcterms:W3CDTF">2022-08-29T15:12:02Z</dcterms:modified>
</cp:coreProperties>
</file>